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730"/>
  </bookViews>
  <sheets>
    <sheet name="Nepokretna mreža" sheetId="1" r:id="rId1"/>
    <sheet name="Rekapitulacija" sheetId="10" r:id="rId2"/>
  </sheets>
  <definedNames>
    <definedName name="_xlnm.Print_Titles" localSheetId="0">'Nepokretna mreža'!$1:$2</definedName>
  </definedNames>
  <calcPr calcId="162913"/>
</workbook>
</file>

<file path=xl/calcChain.xml><?xml version="1.0" encoding="utf-8"?>
<calcChain xmlns="http://schemas.openxmlformats.org/spreadsheetml/2006/main">
  <c r="A26" i="1" l="1"/>
  <c r="B26" i="1"/>
  <c r="C26" i="1"/>
  <c r="A27" i="1"/>
  <c r="B27" i="1"/>
  <c r="C27" i="1"/>
  <c r="F50" i="1" l="1"/>
  <c r="F46" i="1"/>
  <c r="F47" i="1"/>
  <c r="F48" i="1"/>
  <c r="F45" i="1"/>
  <c r="F41" i="1"/>
  <c r="F42" i="1"/>
  <c r="F43" i="1"/>
  <c r="F40" i="1"/>
  <c r="F37" i="1"/>
  <c r="F38" i="1"/>
  <c r="F36" i="1"/>
  <c r="G24" i="1"/>
  <c r="G27" i="1"/>
  <c r="G28" i="1"/>
  <c r="G22" i="1"/>
  <c r="F11" i="1"/>
  <c r="F12" i="1"/>
  <c r="F13" i="1"/>
  <c r="F14" i="1"/>
  <c r="F15" i="1"/>
  <c r="F16" i="1"/>
  <c r="F10" i="1"/>
  <c r="G29" i="1" l="1"/>
  <c r="F17" i="1"/>
  <c r="F51" i="1"/>
  <c r="C14" i="10" l="1"/>
  <c r="B14" i="10" s="1"/>
  <c r="C13" i="10"/>
  <c r="B13" i="10" s="1"/>
  <c r="B15" i="10" l="1"/>
  <c r="C15" i="10"/>
  <c r="C8" i="10"/>
  <c r="C9" i="10" l="1"/>
</calcChain>
</file>

<file path=xl/sharedStrings.xml><?xml version="1.0" encoding="utf-8"?>
<sst xmlns="http://schemas.openxmlformats.org/spreadsheetml/2006/main" count="118" uniqueCount="74">
  <si>
    <t>USLUGA</t>
  </si>
  <si>
    <t>Jed. Mjere</t>
  </si>
  <si>
    <t>Broj priključaka</t>
  </si>
  <si>
    <t>Broj kanala</t>
  </si>
  <si>
    <t>Jedinična cijena (kn)</t>
  </si>
  <si>
    <t>Ukupna cijena</t>
  </si>
  <si>
    <t>(bez PDV-a)</t>
  </si>
  <si>
    <t>a</t>
  </si>
  <si>
    <t>b</t>
  </si>
  <si>
    <t>c</t>
  </si>
  <si>
    <t>d = b * c</t>
  </si>
  <si>
    <t>ISDN PRA</t>
  </si>
  <si>
    <t>priključak</t>
  </si>
  <si>
    <t>ISDN BRA</t>
  </si>
  <si>
    <t xml:space="preserve">Digitalni PBX (CAS) </t>
  </si>
  <si>
    <t>POTS - Analogni telefonski priključak</t>
  </si>
  <si>
    <t>Prolazno biranje (DDI)</t>
  </si>
  <si>
    <t>broj</t>
  </si>
  <si>
    <t>UKUPNO:</t>
  </si>
  <si>
    <t>Broj mjeseci</t>
  </si>
  <si>
    <t>Ukupna cijena (bez PDV-a)</t>
  </si>
  <si>
    <t>d</t>
  </si>
  <si>
    <t>e = b *  c * d</t>
  </si>
  <si>
    <t xml:space="preserve">ISDN PRA </t>
  </si>
  <si>
    <t>Digitalni PBX (CAS)</t>
  </si>
  <si>
    <t>Mjesečna količina</t>
  </si>
  <si>
    <t>Jedinična cijena bez PDV-a  (kn/min.)</t>
  </si>
  <si>
    <t xml:space="preserve">Ukupno </t>
  </si>
  <si>
    <t>d=a*b*c</t>
  </si>
  <si>
    <t>Govorni servis - nacionalni promet</t>
  </si>
  <si>
    <t>Pozivi prema fiksnim mrežama</t>
  </si>
  <si>
    <t>minuta</t>
  </si>
  <si>
    <t>Pozivi prema mobilnim mrežama</t>
  </si>
  <si>
    <t>Govorni servis – besplatni 0800 broj i posebni brojevi</t>
  </si>
  <si>
    <t xml:space="preserve">Pozivi 0800 iz fiksnih mreža </t>
  </si>
  <si>
    <t>Pozivi 0800 iz mobilnih mreža</t>
  </si>
  <si>
    <t>Posebni brojevi</t>
  </si>
  <si>
    <t>količina/ poziva</t>
  </si>
  <si>
    <t>količina/ minuta</t>
  </si>
  <si>
    <t xml:space="preserve">Uspostava poziva </t>
  </si>
  <si>
    <t>Uspostave poziva</t>
  </si>
  <si>
    <t>količina poziva</t>
  </si>
  <si>
    <t>OPIS</t>
  </si>
  <si>
    <t>UKUPNO MJESEČNO</t>
  </si>
  <si>
    <t>1.2. Mjesečna naknada</t>
  </si>
  <si>
    <t>1.3. Usluga poziva</t>
  </si>
  <si>
    <t>UKUPNO GOVORNA USLUGA U NEPOKRETNOJ MREŽI BEZ PDV-a</t>
  </si>
  <si>
    <t>1.1 Jednokratna naknada</t>
  </si>
  <si>
    <t>1.2 Mjesečna naknada</t>
  </si>
  <si>
    <t>1.3 Usluge poziva</t>
  </si>
  <si>
    <t>U ______________________________</t>
  </si>
  <si>
    <t>Mjesto i datum</t>
  </si>
  <si>
    <t>__________________________________________</t>
  </si>
  <si>
    <t>(potpis odgovorne osobe)</t>
  </si>
  <si>
    <t>REKAPITULACIJA TROŠKOVA TELEKOMUNIKACIJSKIH USLUGA</t>
  </si>
  <si>
    <t>M.P.</t>
  </si>
  <si>
    <t>1.1. Jednokratna naknada za govorne usluge u nepokretnoj mreži</t>
  </si>
  <si>
    <t>JAVNA GOVORNA USLUGA U NEPOKRETNOJ MREŽI</t>
  </si>
  <si>
    <t>UKUPNI JEDNOKRATNI TROŠKOVI</t>
  </si>
  <si>
    <t xml:space="preserve">     ________________________________</t>
  </si>
  <si>
    <t>M.P.                (potpis odgovorne osobe)</t>
  </si>
  <si>
    <t>Pozivi prema VPN mreži</t>
  </si>
  <si>
    <t xml:space="preserve">Pozivi prema fiksnim EEA mrežama </t>
  </si>
  <si>
    <t xml:space="preserve">Pozivi prema mobilnim EEA mrežama </t>
  </si>
  <si>
    <t xml:space="preserve">Pozivi prema ostalim fiksnim međunarodnim mrežama </t>
  </si>
  <si>
    <t xml:space="preserve">Pozivi prema ostalim mobilnim međunarodnim mrežama </t>
  </si>
  <si>
    <t>-</t>
  </si>
  <si>
    <t xml:space="preserve">TROŠKOVNIK USTANOVE: </t>
  </si>
  <si>
    <t>UKUPNO ZA 12 MJESECI</t>
  </si>
  <si>
    <t>Optički priključak garantirane brzine 40/5mbps i neograničenim prometom (flat rate)</t>
  </si>
  <si>
    <t>ADSL priključak brzine 10240/512 Kbit/s i neograničenim prometom (flat rate)</t>
  </si>
  <si>
    <t>TROŠKOVNIK USLUGA I POZIVA :</t>
  </si>
  <si>
    <t>JEDNOKRATNI TROŠKOVI ZA JEDNOGODIŠNJE RAZDOBLJE</t>
  </si>
  <si>
    <t>1. Javna govorna usluga u nepokretnoj mreži i pristup internetu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</si>
</sst>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4" x14ac:knownFonts="1">
    <font>
      <sz val="12"/>
      <color theme="1"/>
      <name val="Times New Roman"/>
      <family val="2"/>
      <charset val="238"/>
    </font>
    <font>
      <b/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rgb="FF58595B"/>
      <name val="Arial"/>
      <family val="2"/>
      <charset val="238"/>
    </font>
    <font>
      <sz val="10"/>
      <color rgb="FF58595B"/>
      <name val="Arial"/>
      <family val="2"/>
      <charset val="238"/>
    </font>
    <font>
      <b/>
      <i/>
      <sz val="10"/>
      <color rgb="FF58595B"/>
      <name val="Arial"/>
      <family val="2"/>
      <charset val="238"/>
    </font>
    <font>
      <b/>
      <sz val="9"/>
      <color rgb="FF58595B"/>
      <name val="Arial"/>
      <family val="2"/>
      <charset val="238"/>
    </font>
    <font>
      <sz val="9"/>
      <color rgb="FF58595B"/>
      <name val="Arial"/>
      <family val="2"/>
      <charset val="238"/>
    </font>
    <font>
      <b/>
      <i/>
      <sz val="9"/>
      <color rgb="FF58595B"/>
      <name val="Arial"/>
      <family val="2"/>
      <charset val="238"/>
    </font>
    <font>
      <b/>
      <sz val="12"/>
      <color rgb="FF58595B"/>
      <name val="Arial"/>
      <family val="2"/>
      <charset val="238"/>
    </font>
    <font>
      <sz val="12"/>
      <color rgb="FF58595B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 style="medium">
        <color rgb="FF7F7F7F"/>
      </right>
      <top style="medium">
        <color rgb="FF7F7F7F"/>
      </top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/>
      <right style="medium">
        <color rgb="FF7F7F7F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164" fontId="8" fillId="0" borderId="9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Protection="1"/>
    <xf numFmtId="0" fontId="5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justify" vertical="center"/>
    </xf>
    <xf numFmtId="0" fontId="5" fillId="0" borderId="2" xfId="0" applyFont="1" applyBorder="1" applyAlignment="1" applyProtection="1">
      <alignment horizontal="center" vertical="center"/>
    </xf>
    <xf numFmtId="3" fontId="8" fillId="0" borderId="9" xfId="0" applyNumberFormat="1" applyFont="1" applyFill="1" applyBorder="1" applyAlignment="1" applyProtection="1">
      <alignment horizontal="center" vertical="center"/>
    </xf>
    <xf numFmtId="164" fontId="8" fillId="0" borderId="9" xfId="0" applyNumberFormat="1" applyFont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/>
    </xf>
    <xf numFmtId="164" fontId="7" fillId="0" borderId="2" xfId="0" applyNumberFormat="1" applyFont="1" applyBorder="1" applyAlignment="1" applyProtection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164" fontId="2" fillId="0" borderId="11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justify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Alignment="1" applyProtection="1"/>
    <xf numFmtId="0" fontId="3" fillId="0" borderId="0" xfId="0" applyFont="1" applyFill="1" applyBorder="1" applyAlignment="1" applyProtection="1">
      <alignment horizontal="justify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justify" vertical="center"/>
    </xf>
    <xf numFmtId="0" fontId="6" fillId="0" borderId="11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1" fontId="8" fillId="0" borderId="9" xfId="0" applyNumberFormat="1" applyFont="1" applyBorder="1" applyAlignment="1" applyProtection="1">
      <alignment horizontal="center" vertical="center"/>
    </xf>
    <xf numFmtId="0" fontId="10" fillId="0" borderId="0" xfId="0" applyFont="1"/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5" fillId="0" borderId="0" xfId="0" applyFont="1" applyAlignment="1" applyProtection="1">
      <alignment horizontal="center" vertical="center"/>
      <protection locked="0"/>
    </xf>
    <xf numFmtId="164" fontId="4" fillId="2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3" fontId="12" fillId="0" borderId="9" xfId="0" applyNumberFormat="1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0" fontId="13" fillId="0" borderId="2" xfId="0" applyFont="1" applyBorder="1" applyAlignment="1" applyProtection="1">
      <alignment horizontal="center" vertical="center"/>
    </xf>
    <xf numFmtId="1" fontId="12" fillId="0" borderId="9" xfId="0" applyNumberFormat="1" applyFont="1" applyBorder="1" applyAlignment="1" applyProtection="1">
      <alignment horizontal="center" vertical="center"/>
    </xf>
    <xf numFmtId="164" fontId="12" fillId="0" borderId="9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justify" vertical="center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13" fillId="0" borderId="9" xfId="0" applyFont="1" applyBorder="1" applyAlignment="1" applyProtection="1">
      <alignment horizontal="justify" vertical="center" wrapText="1"/>
    </xf>
    <xf numFmtId="0" fontId="13" fillId="0" borderId="9" xfId="0" applyFont="1" applyBorder="1" applyAlignment="1" applyProtection="1">
      <alignment horizontal="justify" vertical="center"/>
    </xf>
    <xf numFmtId="0" fontId="10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justify" vertical="center" wrapText="1"/>
    </xf>
    <xf numFmtId="0" fontId="6" fillId="0" borderId="10" xfId="0" applyFont="1" applyBorder="1" applyAlignment="1" applyProtection="1">
      <alignment horizontal="justify" vertical="center" wrapText="1"/>
    </xf>
    <xf numFmtId="0" fontId="6" fillId="0" borderId="2" xfId="0" applyFont="1" applyBorder="1" applyAlignment="1" applyProtection="1">
      <alignment horizontal="justify" vertical="center" wrapText="1"/>
    </xf>
    <xf numFmtId="0" fontId="6" fillId="0" borderId="6" xfId="0" applyFont="1" applyBorder="1" applyAlignment="1" applyProtection="1">
      <alignment horizontal="justify" vertical="center"/>
    </xf>
    <xf numFmtId="0" fontId="6" fillId="0" borderId="7" xfId="0" applyFont="1" applyBorder="1" applyAlignment="1" applyProtection="1">
      <alignment horizontal="justify" vertical="center"/>
    </xf>
    <xf numFmtId="0" fontId="6" fillId="0" borderId="10" xfId="0" applyFont="1" applyBorder="1" applyAlignment="1" applyProtection="1">
      <alignment horizontal="justify" vertical="center"/>
    </xf>
    <xf numFmtId="0" fontId="6" fillId="0" borderId="2" xfId="0" applyFont="1" applyBorder="1" applyAlignment="1" applyProtection="1">
      <alignment horizontal="justify" vertical="center"/>
    </xf>
    <xf numFmtId="0" fontId="6" fillId="3" borderId="4" xfId="0" applyFont="1" applyFill="1" applyBorder="1" applyAlignment="1" applyProtection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</xf>
    <xf numFmtId="0" fontId="6" fillId="3" borderId="3" xfId="0" applyFont="1" applyFill="1" applyBorder="1" applyAlignment="1" applyProtection="1">
      <alignment horizontal="justify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0" xfId="0" applyFont="1" applyFill="1" applyAlignment="1" applyProtection="1"/>
    <xf numFmtId="0" fontId="6" fillId="3" borderId="4" xfId="0" applyFont="1" applyFill="1" applyBorder="1" applyAlignment="1" applyProtection="1">
      <alignment horizontal="justify" vertical="center"/>
    </xf>
    <xf numFmtId="0" fontId="6" fillId="3" borderId="5" xfId="0" applyFont="1" applyFill="1" applyBorder="1" applyAlignment="1" applyProtection="1">
      <alignment horizontal="justify" vertical="center"/>
    </xf>
    <xf numFmtId="0" fontId="9" fillId="3" borderId="4" xfId="0" applyFont="1" applyFill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10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164" fontId="4" fillId="2" borderId="16" xfId="0" applyNumberFormat="1" applyFont="1" applyFill="1" applyBorder="1" applyAlignment="1">
      <alignment horizontal="center" vertical="center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585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view="pageLayout" topLeftCell="A4" zoomScaleNormal="100" workbookViewId="0">
      <selection activeCell="M54" sqref="M54"/>
    </sheetView>
  </sheetViews>
  <sheetFormatPr defaultRowHeight="15.75" x14ac:dyDescent="0.25"/>
  <cols>
    <col min="1" max="1" width="63.25" customWidth="1"/>
    <col min="3" max="3" width="14.5" customWidth="1"/>
    <col min="5" max="5" width="11.75" customWidth="1"/>
    <col min="6" max="6" width="15" customWidth="1"/>
    <col min="7" max="7" width="15.125" customWidth="1"/>
    <col min="8" max="8" width="12.5" bestFit="1" customWidth="1"/>
  </cols>
  <sheetData>
    <row r="1" spans="1:8" x14ac:dyDescent="0.25">
      <c r="A1" s="47" t="s">
        <v>71</v>
      </c>
      <c r="B1" s="66"/>
      <c r="C1" s="66"/>
      <c r="D1" s="66"/>
      <c r="E1" s="66"/>
      <c r="F1" s="66"/>
      <c r="G1" s="66"/>
      <c r="H1" s="66"/>
    </row>
    <row r="2" spans="1:8" x14ac:dyDescent="0.25">
      <c r="A2" s="47"/>
      <c r="B2" s="66"/>
      <c r="C2" s="66"/>
      <c r="D2" s="66"/>
      <c r="E2" s="66"/>
      <c r="F2" s="66"/>
      <c r="G2" s="66"/>
      <c r="H2" s="66"/>
    </row>
    <row r="3" spans="1:8" x14ac:dyDescent="0.25">
      <c r="A3" s="47"/>
      <c r="B3" s="49"/>
      <c r="C3" s="49"/>
      <c r="D3" s="49"/>
      <c r="E3" s="49"/>
      <c r="F3" s="49"/>
      <c r="G3" s="49"/>
      <c r="H3" s="49"/>
    </row>
    <row r="4" spans="1:8" x14ac:dyDescent="0.25">
      <c r="A4" s="9" t="s">
        <v>73</v>
      </c>
      <c r="B4" s="48"/>
      <c r="C4" s="48"/>
      <c r="D4" s="48"/>
      <c r="E4" s="48"/>
      <c r="F4" s="48"/>
      <c r="G4" s="48"/>
      <c r="H4" s="48"/>
    </row>
    <row r="5" spans="1:8" x14ac:dyDescent="0.25">
      <c r="A5" s="12"/>
      <c r="B5" s="10"/>
      <c r="C5" s="10"/>
      <c r="D5" s="10"/>
      <c r="E5" s="10"/>
      <c r="F5" s="10"/>
      <c r="G5" s="10"/>
      <c r="H5" s="11"/>
    </row>
    <row r="6" spans="1:8" ht="16.5" thickBot="1" x14ac:dyDescent="0.3">
      <c r="A6" s="9" t="s">
        <v>47</v>
      </c>
      <c r="B6" s="10"/>
      <c r="C6" s="10"/>
      <c r="D6" s="10"/>
      <c r="E6" s="10"/>
      <c r="F6" s="10"/>
      <c r="G6" s="10"/>
      <c r="H6" s="11"/>
    </row>
    <row r="7" spans="1:8" x14ac:dyDescent="0.25">
      <c r="A7" s="76" t="s">
        <v>0</v>
      </c>
      <c r="B7" s="76" t="s">
        <v>1</v>
      </c>
      <c r="C7" s="79" t="s">
        <v>2</v>
      </c>
      <c r="D7" s="79" t="s">
        <v>3</v>
      </c>
      <c r="E7" s="79" t="s">
        <v>4</v>
      </c>
      <c r="F7" s="13" t="s">
        <v>5</v>
      </c>
      <c r="G7" s="14"/>
      <c r="H7" s="11"/>
    </row>
    <row r="8" spans="1:8" ht="16.5" thickBot="1" x14ac:dyDescent="0.3">
      <c r="A8" s="77"/>
      <c r="B8" s="77"/>
      <c r="C8" s="80"/>
      <c r="D8" s="80"/>
      <c r="E8" s="80"/>
      <c r="F8" s="15" t="s">
        <v>6</v>
      </c>
      <c r="G8" s="14"/>
      <c r="H8" s="11"/>
    </row>
    <row r="9" spans="1:8" ht="16.5" thickBot="1" x14ac:dyDescent="0.3">
      <c r="A9" s="78"/>
      <c r="B9" s="78"/>
      <c r="C9" s="15" t="s">
        <v>7</v>
      </c>
      <c r="D9" s="15" t="s">
        <v>8</v>
      </c>
      <c r="E9" s="15" t="s">
        <v>9</v>
      </c>
      <c r="F9" s="15" t="s">
        <v>10</v>
      </c>
      <c r="G9" s="14"/>
      <c r="H9" s="11"/>
    </row>
    <row r="10" spans="1:8" ht="16.5" thickBot="1" x14ac:dyDescent="0.3">
      <c r="A10" s="63" t="s">
        <v>11</v>
      </c>
      <c r="B10" s="17" t="s">
        <v>12</v>
      </c>
      <c r="C10" s="18">
        <v>0</v>
      </c>
      <c r="D10" s="18">
        <v>0</v>
      </c>
      <c r="E10" s="8">
        <v>0</v>
      </c>
      <c r="F10" s="19">
        <f>D10*ROUND(E10,2)</f>
        <v>0</v>
      </c>
      <c r="G10" s="20"/>
      <c r="H10" s="11"/>
    </row>
    <row r="11" spans="1:8" ht="16.5" thickBot="1" x14ac:dyDescent="0.3">
      <c r="A11" s="62" t="s">
        <v>13</v>
      </c>
      <c r="B11" s="56" t="s">
        <v>12</v>
      </c>
      <c r="C11" s="54">
        <v>3</v>
      </c>
      <c r="D11" s="54">
        <v>6</v>
      </c>
      <c r="E11" s="58">
        <v>0</v>
      </c>
      <c r="F11" s="59">
        <f t="shared" ref="F11:F16" si="0">D11*ROUND(E11,2)</f>
        <v>0</v>
      </c>
      <c r="G11" s="20"/>
      <c r="H11" s="11"/>
    </row>
    <row r="12" spans="1:8" ht="16.5" thickBot="1" x14ac:dyDescent="0.3">
      <c r="A12" s="63" t="s">
        <v>14</v>
      </c>
      <c r="B12" s="17" t="s">
        <v>12</v>
      </c>
      <c r="C12" s="18">
        <v>0</v>
      </c>
      <c r="D12" s="18">
        <v>0</v>
      </c>
      <c r="E12" s="8">
        <v>0</v>
      </c>
      <c r="F12" s="19">
        <f t="shared" si="0"/>
        <v>0</v>
      </c>
      <c r="G12" s="20"/>
      <c r="H12" s="11"/>
    </row>
    <row r="13" spans="1:8" ht="16.5" thickBot="1" x14ac:dyDescent="0.3">
      <c r="A13" s="62" t="s">
        <v>15</v>
      </c>
      <c r="B13" s="56" t="s">
        <v>12</v>
      </c>
      <c r="C13" s="54">
        <v>9</v>
      </c>
      <c r="D13" s="54">
        <v>9</v>
      </c>
      <c r="E13" s="58">
        <v>0</v>
      </c>
      <c r="F13" s="59">
        <f t="shared" si="0"/>
        <v>0</v>
      </c>
      <c r="G13" s="20"/>
      <c r="H13" s="11"/>
    </row>
    <row r="14" spans="1:8" ht="16.5" thickBot="1" x14ac:dyDescent="0.3">
      <c r="A14" s="62" t="s">
        <v>70</v>
      </c>
      <c r="B14" s="56" t="s">
        <v>12</v>
      </c>
      <c r="C14" s="54">
        <v>5</v>
      </c>
      <c r="D14" s="54">
        <v>0</v>
      </c>
      <c r="E14" s="58">
        <v>0</v>
      </c>
      <c r="F14" s="59">
        <f t="shared" si="0"/>
        <v>0</v>
      </c>
      <c r="G14" s="20"/>
      <c r="H14" s="11"/>
    </row>
    <row r="15" spans="1:8" ht="16.5" thickBot="1" x14ac:dyDescent="0.3">
      <c r="A15" s="62" t="s">
        <v>69</v>
      </c>
      <c r="B15" s="56" t="s">
        <v>12</v>
      </c>
      <c r="C15" s="54">
        <v>3</v>
      </c>
      <c r="D15" s="54">
        <v>0</v>
      </c>
      <c r="E15" s="58">
        <v>0</v>
      </c>
      <c r="F15" s="59">
        <f t="shared" si="0"/>
        <v>0</v>
      </c>
      <c r="G15" s="20"/>
      <c r="H15" s="11"/>
    </row>
    <row r="16" spans="1:8" ht="16.5" thickBot="1" x14ac:dyDescent="0.3">
      <c r="A16" s="62" t="s">
        <v>16</v>
      </c>
      <c r="B16" s="56" t="s">
        <v>17</v>
      </c>
      <c r="C16" s="61" t="s">
        <v>66</v>
      </c>
      <c r="D16" s="54">
        <v>30</v>
      </c>
      <c r="E16" s="58">
        <v>0</v>
      </c>
      <c r="F16" s="59">
        <f t="shared" si="0"/>
        <v>0</v>
      </c>
      <c r="G16" s="20"/>
      <c r="H16" s="11"/>
    </row>
    <row r="17" spans="1:8" ht="16.5" thickBot="1" x14ac:dyDescent="0.3">
      <c r="A17" s="72" t="s">
        <v>18</v>
      </c>
      <c r="B17" s="73"/>
      <c r="C17" s="74"/>
      <c r="D17" s="74"/>
      <c r="E17" s="75"/>
      <c r="F17" s="21">
        <f>ROUND(SUM(F10:F16),2)</f>
        <v>0</v>
      </c>
      <c r="G17" s="22"/>
      <c r="H17" s="11"/>
    </row>
    <row r="18" spans="1:8" x14ac:dyDescent="0.25">
      <c r="A18" s="10"/>
      <c r="B18" s="10"/>
      <c r="C18" s="10"/>
      <c r="D18" s="10"/>
      <c r="E18" s="10"/>
      <c r="F18" s="10"/>
      <c r="G18" s="10"/>
      <c r="H18" s="11"/>
    </row>
    <row r="19" spans="1:8" ht="16.5" thickBot="1" x14ac:dyDescent="0.3">
      <c r="A19" s="81" t="s">
        <v>48</v>
      </c>
      <c r="B19" s="82"/>
      <c r="C19" s="82"/>
      <c r="D19" s="82"/>
      <c r="E19" s="82"/>
      <c r="F19" s="82"/>
      <c r="G19" s="82"/>
      <c r="H19" s="11"/>
    </row>
    <row r="20" spans="1:8" ht="26.25" thickBot="1" x14ac:dyDescent="0.3">
      <c r="A20" s="76" t="s">
        <v>0</v>
      </c>
      <c r="B20" s="76" t="s">
        <v>1</v>
      </c>
      <c r="C20" s="23" t="s">
        <v>2</v>
      </c>
      <c r="D20" s="23" t="s">
        <v>3</v>
      </c>
      <c r="E20" s="23" t="s">
        <v>19</v>
      </c>
      <c r="F20" s="23" t="s">
        <v>4</v>
      </c>
      <c r="G20" s="23" t="s">
        <v>20</v>
      </c>
      <c r="H20" s="24"/>
    </row>
    <row r="21" spans="1:8" ht="16.5" thickBot="1" x14ac:dyDescent="0.3">
      <c r="A21" s="78"/>
      <c r="B21" s="78"/>
      <c r="C21" s="15" t="s">
        <v>7</v>
      </c>
      <c r="D21" s="15" t="s">
        <v>8</v>
      </c>
      <c r="E21" s="15" t="s">
        <v>9</v>
      </c>
      <c r="F21" s="15" t="s">
        <v>21</v>
      </c>
      <c r="G21" s="15" t="s">
        <v>22</v>
      </c>
      <c r="H21" s="24"/>
    </row>
    <row r="22" spans="1:8" ht="16.5" thickBot="1" x14ac:dyDescent="0.3">
      <c r="A22" s="16" t="s">
        <v>23</v>
      </c>
      <c r="B22" s="17" t="s">
        <v>12</v>
      </c>
      <c r="C22" s="18">
        <v>0</v>
      </c>
      <c r="D22" s="18">
        <v>0</v>
      </c>
      <c r="E22" s="46">
        <v>12</v>
      </c>
      <c r="F22" s="8">
        <v>0</v>
      </c>
      <c r="G22" s="19">
        <f>D22*E22*ROUND(F22,2)</f>
        <v>0</v>
      </c>
      <c r="H22" s="25"/>
    </row>
    <row r="23" spans="1:8" ht="16.5" thickBot="1" x14ac:dyDescent="0.3">
      <c r="A23" s="60" t="s">
        <v>13</v>
      </c>
      <c r="B23" s="56" t="s">
        <v>12</v>
      </c>
      <c r="C23" s="54">
        <v>3</v>
      </c>
      <c r="D23" s="54">
        <v>6</v>
      </c>
      <c r="E23" s="57">
        <v>12</v>
      </c>
      <c r="F23" s="58">
        <v>0</v>
      </c>
      <c r="G23" s="59">
        <v>0</v>
      </c>
      <c r="H23" s="25"/>
    </row>
    <row r="24" spans="1:8" ht="16.5" thickBot="1" x14ac:dyDescent="0.3">
      <c r="A24" s="16" t="s">
        <v>24</v>
      </c>
      <c r="B24" s="17" t="s">
        <v>12</v>
      </c>
      <c r="C24" s="18">
        <v>0</v>
      </c>
      <c r="D24" s="18">
        <v>0</v>
      </c>
      <c r="E24" s="46">
        <v>12</v>
      </c>
      <c r="F24" s="8">
        <v>0</v>
      </c>
      <c r="G24" s="19">
        <f t="shared" ref="G24:G28" si="1">D24*E24*ROUND(F24,2)</f>
        <v>0</v>
      </c>
      <c r="H24" s="25"/>
    </row>
    <row r="25" spans="1:8" ht="16.5" thickBot="1" x14ac:dyDescent="0.3">
      <c r="A25" s="55" t="s">
        <v>15</v>
      </c>
      <c r="B25" s="56" t="s">
        <v>12</v>
      </c>
      <c r="C25" s="54">
        <v>9</v>
      </c>
      <c r="D25" s="54">
        <v>9</v>
      </c>
      <c r="E25" s="57">
        <v>12</v>
      </c>
      <c r="F25" s="58">
        <v>0</v>
      </c>
      <c r="G25" s="59">
        <v>0</v>
      </c>
      <c r="H25" s="25"/>
    </row>
    <row r="26" spans="1:8" ht="16.5" thickBot="1" x14ac:dyDescent="0.3">
      <c r="A26" s="60" t="str">
        <f t="shared" ref="A26:C27" si="2">A14</f>
        <v>ADSL priključak brzine 10240/512 Kbit/s i neograničenim prometom (flat rate)</v>
      </c>
      <c r="B26" s="56" t="str">
        <f t="shared" si="2"/>
        <v>priključak</v>
      </c>
      <c r="C26" s="54">
        <f t="shared" si="2"/>
        <v>5</v>
      </c>
      <c r="D26" s="18">
        <v>0</v>
      </c>
      <c r="E26" s="46">
        <v>12</v>
      </c>
      <c r="F26" s="8">
        <v>0</v>
      </c>
      <c r="G26" s="19">
        <v>0</v>
      </c>
      <c r="H26" s="25"/>
    </row>
    <row r="27" spans="1:8" ht="16.5" thickBot="1" x14ac:dyDescent="0.3">
      <c r="A27" s="60" t="str">
        <f t="shared" si="2"/>
        <v>Optički priključak garantirane brzine 40/5mbps i neograničenim prometom (flat rate)</v>
      </c>
      <c r="B27" s="56" t="str">
        <f t="shared" si="2"/>
        <v>priključak</v>
      </c>
      <c r="C27" s="54">
        <f t="shared" si="2"/>
        <v>3</v>
      </c>
      <c r="D27" s="18">
        <v>0</v>
      </c>
      <c r="E27" s="46">
        <v>12</v>
      </c>
      <c r="F27" s="8">
        <v>0</v>
      </c>
      <c r="G27" s="19">
        <f t="shared" si="1"/>
        <v>0</v>
      </c>
      <c r="H27" s="25"/>
    </row>
    <row r="28" spans="1:8" ht="16.5" thickBot="1" x14ac:dyDescent="0.3">
      <c r="A28" s="60" t="s">
        <v>16</v>
      </c>
      <c r="B28" s="56" t="s">
        <v>17</v>
      </c>
      <c r="C28" s="61" t="s">
        <v>66</v>
      </c>
      <c r="D28" s="54">
        <v>30</v>
      </c>
      <c r="E28" s="57">
        <v>12</v>
      </c>
      <c r="F28" s="58">
        <v>0</v>
      </c>
      <c r="G28" s="59">
        <f t="shared" si="1"/>
        <v>0</v>
      </c>
      <c r="H28" s="25"/>
    </row>
    <row r="29" spans="1:8" ht="16.5" thickBot="1" x14ac:dyDescent="0.3">
      <c r="A29" s="72" t="s">
        <v>18</v>
      </c>
      <c r="B29" s="73"/>
      <c r="C29" s="74"/>
      <c r="D29" s="74"/>
      <c r="E29" s="74"/>
      <c r="F29" s="75"/>
      <c r="G29" s="21">
        <f>ROUND(SUM(G22:G28),2)</f>
        <v>0</v>
      </c>
      <c r="H29" s="26"/>
    </row>
    <row r="30" spans="1:8" x14ac:dyDescent="0.25">
      <c r="A30" s="27"/>
      <c r="B30" s="27"/>
      <c r="C30" s="27"/>
      <c r="D30" s="27"/>
      <c r="E30" s="27"/>
      <c r="F30" s="27"/>
      <c r="G30" s="28"/>
      <c r="H30" s="29"/>
    </row>
    <row r="31" spans="1:8" ht="16.5" thickBot="1" x14ac:dyDescent="0.3">
      <c r="A31" s="30" t="s">
        <v>49</v>
      </c>
      <c r="B31" s="31"/>
      <c r="C31" s="31"/>
      <c r="D31" s="31"/>
      <c r="E31" s="31"/>
      <c r="F31" s="31"/>
      <c r="G31" s="32"/>
      <c r="H31" s="33"/>
    </row>
    <row r="32" spans="1:8" x14ac:dyDescent="0.25">
      <c r="A32" s="83" t="s">
        <v>0</v>
      </c>
      <c r="B32" s="83" t="s">
        <v>1</v>
      </c>
      <c r="C32" s="85" t="s">
        <v>25</v>
      </c>
      <c r="D32" s="88" t="s">
        <v>19</v>
      </c>
      <c r="E32" s="88" t="s">
        <v>26</v>
      </c>
      <c r="F32" s="34" t="s">
        <v>27</v>
      </c>
      <c r="G32" s="14"/>
      <c r="H32" s="11"/>
    </row>
    <row r="33" spans="1:8" ht="24.75" customHeight="1" thickBot="1" x14ac:dyDescent="0.3">
      <c r="A33" s="84"/>
      <c r="B33" s="84"/>
      <c r="C33" s="86"/>
      <c r="D33" s="89"/>
      <c r="E33" s="89"/>
      <c r="F33" s="35" t="s">
        <v>6</v>
      </c>
      <c r="G33" s="14"/>
      <c r="H33" s="11"/>
    </row>
    <row r="34" spans="1:8" ht="16.5" thickBot="1" x14ac:dyDescent="0.3">
      <c r="A34" s="84"/>
      <c r="B34" s="84"/>
      <c r="C34" s="36" t="s">
        <v>7</v>
      </c>
      <c r="D34" s="37" t="s">
        <v>8</v>
      </c>
      <c r="E34" s="37" t="s">
        <v>9</v>
      </c>
      <c r="F34" s="37" t="s">
        <v>28</v>
      </c>
      <c r="G34" s="14"/>
      <c r="H34" s="11"/>
    </row>
    <row r="35" spans="1:8" ht="16.5" thickBot="1" x14ac:dyDescent="0.3">
      <c r="A35" s="90" t="s">
        <v>29</v>
      </c>
      <c r="B35" s="91"/>
      <c r="C35" s="91"/>
      <c r="D35" s="91"/>
      <c r="E35" s="91"/>
      <c r="F35" s="92"/>
      <c r="G35" s="38"/>
      <c r="H35" s="11"/>
    </row>
    <row r="36" spans="1:8" ht="16.5" thickBot="1" x14ac:dyDescent="0.3">
      <c r="A36" s="64" t="s">
        <v>30</v>
      </c>
      <c r="B36" s="65" t="s">
        <v>31</v>
      </c>
      <c r="C36" s="54">
        <v>500</v>
      </c>
      <c r="D36" s="57">
        <v>12</v>
      </c>
      <c r="E36" s="58">
        <v>0</v>
      </c>
      <c r="F36" s="59">
        <f>C36*D36*ROUND(E36,2)</f>
        <v>0</v>
      </c>
      <c r="G36" s="20"/>
      <c r="H36" s="11"/>
    </row>
    <row r="37" spans="1:8" ht="16.5" thickBot="1" x14ac:dyDescent="0.3">
      <c r="A37" s="65" t="s">
        <v>32</v>
      </c>
      <c r="B37" s="40" t="s">
        <v>31</v>
      </c>
      <c r="C37" s="18">
        <v>300</v>
      </c>
      <c r="D37" s="46">
        <v>12</v>
      </c>
      <c r="E37" s="8">
        <v>0</v>
      </c>
      <c r="F37" s="19">
        <f t="shared" ref="F37:F38" si="3">C37*D37*ROUND(E37,2)</f>
        <v>0</v>
      </c>
      <c r="G37" s="20"/>
      <c r="H37" s="11"/>
    </row>
    <row r="38" spans="1:8" ht="16.5" thickBot="1" x14ac:dyDescent="0.3">
      <c r="A38" s="65" t="s">
        <v>61</v>
      </c>
      <c r="B38" s="40" t="s">
        <v>31</v>
      </c>
      <c r="C38" s="18">
        <v>1000</v>
      </c>
      <c r="D38" s="46">
        <v>12</v>
      </c>
      <c r="E38" s="8">
        <v>0</v>
      </c>
      <c r="F38" s="19">
        <f t="shared" si="3"/>
        <v>0</v>
      </c>
      <c r="G38" s="20"/>
      <c r="H38" s="11"/>
    </row>
    <row r="39" spans="1:8" ht="16.5" thickBot="1" x14ac:dyDescent="0.3">
      <c r="A39" s="93">
        <v>12</v>
      </c>
      <c r="B39" s="93"/>
      <c r="C39" s="93"/>
      <c r="D39" s="93"/>
      <c r="E39" s="93"/>
      <c r="F39" s="93"/>
      <c r="G39" s="41"/>
      <c r="H39" s="11"/>
    </row>
    <row r="40" spans="1:8" ht="16.5" thickBot="1" x14ac:dyDescent="0.3">
      <c r="A40" s="42" t="s">
        <v>62</v>
      </c>
      <c r="B40" s="40" t="s">
        <v>31</v>
      </c>
      <c r="C40" s="18">
        <v>10</v>
      </c>
      <c r="D40" s="46">
        <v>12</v>
      </c>
      <c r="E40" s="8">
        <v>0</v>
      </c>
      <c r="F40" s="19">
        <f>C40*D40*ROUND(E40,2)</f>
        <v>0</v>
      </c>
      <c r="G40" s="20"/>
      <c r="H40" s="11"/>
    </row>
    <row r="41" spans="1:8" ht="16.5" thickBot="1" x14ac:dyDescent="0.3">
      <c r="A41" s="42" t="s">
        <v>63</v>
      </c>
      <c r="B41" s="40" t="s">
        <v>31</v>
      </c>
      <c r="C41" s="18">
        <v>10</v>
      </c>
      <c r="D41" s="46">
        <v>12</v>
      </c>
      <c r="E41" s="8">
        <v>0</v>
      </c>
      <c r="F41" s="19">
        <f t="shared" ref="F41:F43" si="4">C41*D41*ROUND(E41,2)</f>
        <v>0</v>
      </c>
      <c r="G41" s="20"/>
      <c r="H41" s="11"/>
    </row>
    <row r="42" spans="1:8" ht="16.5" thickBot="1" x14ac:dyDescent="0.3">
      <c r="A42" s="42" t="s">
        <v>64</v>
      </c>
      <c r="B42" s="40" t="s">
        <v>31</v>
      </c>
      <c r="C42" s="18">
        <v>0</v>
      </c>
      <c r="D42" s="46">
        <v>12</v>
      </c>
      <c r="E42" s="8">
        <v>0</v>
      </c>
      <c r="F42" s="19">
        <f t="shared" si="4"/>
        <v>0</v>
      </c>
      <c r="G42" s="20"/>
      <c r="H42" s="11"/>
    </row>
    <row r="43" spans="1:8" ht="16.5" thickBot="1" x14ac:dyDescent="0.3">
      <c r="A43" s="42" t="s">
        <v>65</v>
      </c>
      <c r="B43" s="40" t="s">
        <v>31</v>
      </c>
      <c r="C43" s="18">
        <v>0</v>
      </c>
      <c r="D43" s="46">
        <v>12</v>
      </c>
      <c r="E43" s="8">
        <v>0</v>
      </c>
      <c r="F43" s="19">
        <f t="shared" si="4"/>
        <v>0</v>
      </c>
      <c r="G43" s="20"/>
      <c r="H43" s="11"/>
    </row>
    <row r="44" spans="1:8" ht="16.5" thickBot="1" x14ac:dyDescent="0.3">
      <c r="A44" s="93" t="s">
        <v>33</v>
      </c>
      <c r="B44" s="93"/>
      <c r="C44" s="93"/>
      <c r="D44" s="93"/>
      <c r="E44" s="93"/>
      <c r="F44" s="93"/>
      <c r="G44" s="41"/>
      <c r="H44" s="11"/>
    </row>
    <row r="45" spans="1:8" ht="16.5" thickBot="1" x14ac:dyDescent="0.3">
      <c r="A45" s="42" t="s">
        <v>34</v>
      </c>
      <c r="B45" s="43" t="s">
        <v>31</v>
      </c>
      <c r="C45" s="18">
        <v>0</v>
      </c>
      <c r="D45" s="46">
        <v>12</v>
      </c>
      <c r="E45" s="8">
        <v>0.23</v>
      </c>
      <c r="F45" s="19">
        <f>C45*D45*ROUND(E45,2)</f>
        <v>0</v>
      </c>
      <c r="G45" s="20"/>
      <c r="H45" s="11"/>
    </row>
    <row r="46" spans="1:8" ht="16.5" thickBot="1" x14ac:dyDescent="0.3">
      <c r="A46" s="40" t="s">
        <v>35</v>
      </c>
      <c r="B46" s="43" t="s">
        <v>31</v>
      </c>
      <c r="C46" s="18">
        <v>0</v>
      </c>
      <c r="D46" s="46">
        <v>12</v>
      </c>
      <c r="E46" s="8">
        <v>0.8</v>
      </c>
      <c r="F46" s="19">
        <f t="shared" ref="F46:F48" si="5">C46*D46*ROUND(E46,2)</f>
        <v>0</v>
      </c>
      <c r="G46" s="20"/>
      <c r="H46" s="11"/>
    </row>
    <row r="47" spans="1:8" ht="26.25" thickBot="1" x14ac:dyDescent="0.3">
      <c r="A47" s="40" t="s">
        <v>36</v>
      </c>
      <c r="B47" s="40" t="s">
        <v>37</v>
      </c>
      <c r="C47" s="18">
        <v>0</v>
      </c>
      <c r="D47" s="46">
        <v>12</v>
      </c>
      <c r="E47" s="8">
        <v>0</v>
      </c>
      <c r="F47" s="19">
        <f t="shared" si="5"/>
        <v>0</v>
      </c>
      <c r="G47" s="20"/>
      <c r="H47" s="11"/>
    </row>
    <row r="48" spans="1:8" ht="26.25" thickBot="1" x14ac:dyDescent="0.3">
      <c r="A48" s="40" t="s">
        <v>36</v>
      </c>
      <c r="B48" s="40" t="s">
        <v>38</v>
      </c>
      <c r="C48" s="18">
        <v>0</v>
      </c>
      <c r="D48" s="46">
        <v>12</v>
      </c>
      <c r="E48" s="8">
        <v>0</v>
      </c>
      <c r="F48" s="19">
        <f t="shared" si="5"/>
        <v>0</v>
      </c>
      <c r="G48" s="20"/>
      <c r="H48" s="11"/>
    </row>
    <row r="49" spans="1:8" ht="16.5" thickBot="1" x14ac:dyDescent="0.3">
      <c r="A49" s="87" t="s">
        <v>39</v>
      </c>
      <c r="B49" s="87"/>
      <c r="C49" s="87"/>
      <c r="D49" s="87"/>
      <c r="E49" s="87"/>
      <c r="F49" s="87"/>
      <c r="G49" s="44"/>
      <c r="H49" s="11"/>
    </row>
    <row r="50" spans="1:8" ht="26.25" thickBot="1" x14ac:dyDescent="0.3">
      <c r="A50" s="40" t="s">
        <v>40</v>
      </c>
      <c r="B50" s="39" t="s">
        <v>41</v>
      </c>
      <c r="C50" s="18">
        <v>1800</v>
      </c>
      <c r="D50" s="46">
        <v>12</v>
      </c>
      <c r="E50" s="8">
        <v>0</v>
      </c>
      <c r="F50" s="19">
        <f>C50*D50*ROUND(E50,2)</f>
        <v>0</v>
      </c>
      <c r="G50" s="20"/>
      <c r="H50" s="11"/>
    </row>
    <row r="51" spans="1:8" ht="16.5" thickBot="1" x14ac:dyDescent="0.3">
      <c r="A51" s="69" t="s">
        <v>18</v>
      </c>
      <c r="B51" s="70"/>
      <c r="C51" s="70"/>
      <c r="D51" s="70"/>
      <c r="E51" s="71"/>
      <c r="F51" s="21">
        <f>ROUND(F36+F37+F38+F40+F41+F42+F43+F45+F46+F47+F48+F50,2)</f>
        <v>0</v>
      </c>
      <c r="G51" s="20"/>
      <c r="H51" s="11"/>
    </row>
    <row r="52" spans="1:8" x14ac:dyDescent="0.25">
      <c r="A52" s="10"/>
      <c r="B52" s="10"/>
      <c r="C52" s="10"/>
      <c r="D52" s="10"/>
      <c r="E52" s="10"/>
      <c r="F52" s="10"/>
      <c r="G52" s="10"/>
      <c r="H52" s="11"/>
    </row>
    <row r="53" spans="1:8" x14ac:dyDescent="0.25">
      <c r="A53" s="10"/>
      <c r="B53" s="10"/>
      <c r="C53" s="10"/>
      <c r="D53" s="10"/>
      <c r="E53" s="10"/>
      <c r="F53" s="10"/>
      <c r="G53" s="10"/>
      <c r="H53" s="11"/>
    </row>
    <row r="54" spans="1:8" x14ac:dyDescent="0.25">
      <c r="A54" s="51" t="s">
        <v>50</v>
      </c>
      <c r="B54" s="10"/>
      <c r="C54" s="10"/>
      <c r="D54" s="10"/>
      <c r="E54" s="10"/>
      <c r="F54" s="10"/>
      <c r="G54" s="10"/>
      <c r="H54" s="11"/>
    </row>
    <row r="55" spans="1:8" x14ac:dyDescent="0.25">
      <c r="A55" s="45" t="s">
        <v>51</v>
      </c>
      <c r="B55" s="10"/>
      <c r="C55" s="10"/>
      <c r="D55" s="10"/>
      <c r="E55" s="10"/>
      <c r="F55" s="10"/>
      <c r="G55" s="10"/>
      <c r="H55" s="11"/>
    </row>
    <row r="56" spans="1:8" x14ac:dyDescent="0.25">
      <c r="A56" s="10"/>
      <c r="B56" s="10"/>
      <c r="C56" s="10" t="s">
        <v>55</v>
      </c>
      <c r="D56" s="68" t="s">
        <v>52</v>
      </c>
      <c r="E56" s="68"/>
      <c r="F56" s="68"/>
      <c r="G56" s="68"/>
      <c r="H56" s="11"/>
    </row>
    <row r="57" spans="1:8" x14ac:dyDescent="0.25">
      <c r="A57" s="10"/>
      <c r="B57" s="10"/>
      <c r="C57" s="10"/>
      <c r="D57" s="67" t="s">
        <v>53</v>
      </c>
      <c r="E57" s="67"/>
      <c r="F57" s="67"/>
      <c r="G57" s="67"/>
      <c r="H57" s="11"/>
    </row>
  </sheetData>
  <sheetProtection selectLockedCells="1"/>
  <mergeCells count="23">
    <mergeCell ref="A49:F49"/>
    <mergeCell ref="E32:E33"/>
    <mergeCell ref="D32:D33"/>
    <mergeCell ref="A29:F29"/>
    <mergeCell ref="A35:F35"/>
    <mergeCell ref="A39:F39"/>
    <mergeCell ref="A44:F44"/>
    <mergeCell ref="B1:H2"/>
    <mergeCell ref="D57:G57"/>
    <mergeCell ref="D56:G56"/>
    <mergeCell ref="A51:E51"/>
    <mergeCell ref="A17:E17"/>
    <mergeCell ref="A7:A9"/>
    <mergeCell ref="B7:B9"/>
    <mergeCell ref="C7:C8"/>
    <mergeCell ref="D7:D8"/>
    <mergeCell ref="E7:E8"/>
    <mergeCell ref="A19:G19"/>
    <mergeCell ref="A20:A21"/>
    <mergeCell ref="B20:B21"/>
    <mergeCell ref="A32:A34"/>
    <mergeCell ref="B32:B34"/>
    <mergeCell ref="C32:C33"/>
  </mergeCells>
  <pageMargins left="0.25" right="0.25" top="0.75" bottom="0.75" header="0.3" footer="0.3"/>
  <pageSetup paperSize="9" scale="96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Layout" zoomScaleNormal="100" workbookViewId="0">
      <selection activeCell="C10" sqref="C10:C11"/>
    </sheetView>
  </sheetViews>
  <sheetFormatPr defaultRowHeight="15.75" x14ac:dyDescent="0.25"/>
  <cols>
    <col min="1" max="1" width="42.25" customWidth="1"/>
    <col min="2" max="2" width="19" customWidth="1"/>
    <col min="3" max="3" width="20.125" customWidth="1"/>
  </cols>
  <sheetData>
    <row r="1" spans="1:4" x14ac:dyDescent="0.25">
      <c r="A1" s="47" t="s">
        <v>67</v>
      </c>
      <c r="B1" s="50"/>
      <c r="C1" s="50"/>
      <c r="D1" s="50"/>
    </row>
    <row r="2" spans="1:4" x14ac:dyDescent="0.25">
      <c r="A2" s="94"/>
      <c r="B2" s="94"/>
      <c r="C2" s="94"/>
      <c r="D2" s="50"/>
    </row>
    <row r="3" spans="1:4" x14ac:dyDescent="0.25">
      <c r="A3" s="94"/>
      <c r="B3" s="94"/>
      <c r="C3" s="94"/>
      <c r="D3" s="50"/>
    </row>
    <row r="5" spans="1:4" ht="24" customHeight="1" thickBot="1" x14ac:dyDescent="0.3">
      <c r="A5" s="100" t="s">
        <v>54</v>
      </c>
      <c r="B5" s="101"/>
      <c r="C5" s="101"/>
    </row>
    <row r="6" spans="1:4" ht="30.75" customHeight="1" thickBot="1" x14ac:dyDescent="0.3">
      <c r="A6" s="109" t="s">
        <v>42</v>
      </c>
      <c r="B6" s="110"/>
      <c r="C6" s="4" t="s">
        <v>68</v>
      </c>
    </row>
    <row r="7" spans="1:4" ht="23.25" customHeight="1" thickBot="1" x14ac:dyDescent="0.3">
      <c r="A7" s="102" t="s">
        <v>72</v>
      </c>
      <c r="B7" s="107"/>
      <c r="C7" s="108"/>
    </row>
    <row r="8" spans="1:4" ht="16.5" thickBot="1" x14ac:dyDescent="0.3">
      <c r="A8" s="97" t="s">
        <v>56</v>
      </c>
      <c r="B8" s="98"/>
      <c r="C8" s="5">
        <f>'Nepokretna mreža'!F17</f>
        <v>0</v>
      </c>
    </row>
    <row r="9" spans="1:4" s="1" customFormat="1" ht="16.5" thickBot="1" x14ac:dyDescent="0.3">
      <c r="A9" s="111" t="s">
        <v>58</v>
      </c>
      <c r="B9" s="112"/>
      <c r="C9" s="6">
        <f>SUM(C8:C8)</f>
        <v>0</v>
      </c>
    </row>
    <row r="10" spans="1:4" x14ac:dyDescent="0.25">
      <c r="A10" s="95" t="s">
        <v>42</v>
      </c>
      <c r="B10" s="95" t="s">
        <v>43</v>
      </c>
      <c r="C10" s="95" t="s">
        <v>68</v>
      </c>
    </row>
    <row r="11" spans="1:4" ht="16.5" thickBot="1" x14ac:dyDescent="0.3">
      <c r="A11" s="96"/>
      <c r="B11" s="96"/>
      <c r="C11" s="96"/>
    </row>
    <row r="12" spans="1:4" ht="21" customHeight="1" thickBot="1" x14ac:dyDescent="0.3">
      <c r="A12" s="102" t="s">
        <v>57</v>
      </c>
      <c r="B12" s="103"/>
      <c r="C12" s="104"/>
    </row>
    <row r="13" spans="1:4" ht="16.5" thickBot="1" x14ac:dyDescent="0.3">
      <c r="A13" s="7" t="s">
        <v>44</v>
      </c>
      <c r="B13" s="5">
        <f>C13/12</f>
        <v>0</v>
      </c>
      <c r="C13" s="5">
        <f>'Nepokretna mreža'!G29</f>
        <v>0</v>
      </c>
    </row>
    <row r="14" spans="1:4" ht="16.5" thickBot="1" x14ac:dyDescent="0.3">
      <c r="A14" s="7" t="s">
        <v>45</v>
      </c>
      <c r="B14" s="5">
        <f>C14/12</f>
        <v>0</v>
      </c>
      <c r="C14" s="5">
        <f>'Nepokretna mreža'!F51</f>
        <v>0</v>
      </c>
    </row>
    <row r="15" spans="1:4" x14ac:dyDescent="0.25">
      <c r="A15" s="95" t="s">
        <v>46</v>
      </c>
      <c r="B15" s="105">
        <f>B13+B14</f>
        <v>0</v>
      </c>
      <c r="C15" s="105">
        <f>C13+C14</f>
        <v>0</v>
      </c>
    </row>
    <row r="16" spans="1:4" ht="16.5" thickBot="1" x14ac:dyDescent="0.3">
      <c r="A16" s="96"/>
      <c r="B16" s="106"/>
      <c r="C16" s="106"/>
    </row>
    <row r="17" spans="1:3" ht="16.5" thickBot="1" x14ac:dyDescent="0.3">
      <c r="A17" s="53"/>
      <c r="B17" s="52"/>
      <c r="C17" s="52"/>
    </row>
    <row r="18" spans="1:3" x14ac:dyDescent="0.25">
      <c r="A18" s="2"/>
      <c r="B18" s="2"/>
      <c r="C18" s="2"/>
    </row>
    <row r="19" spans="1:3" x14ac:dyDescent="0.25">
      <c r="B19" s="2"/>
      <c r="C19" s="2"/>
    </row>
    <row r="20" spans="1:3" x14ac:dyDescent="0.25">
      <c r="B20" s="2"/>
      <c r="C20" s="2"/>
    </row>
    <row r="21" spans="1:3" x14ac:dyDescent="0.25">
      <c r="A21" s="2"/>
      <c r="B21" s="2"/>
      <c r="C21" s="2"/>
    </row>
    <row r="22" spans="1:3" x14ac:dyDescent="0.25">
      <c r="A22" s="51" t="s">
        <v>50</v>
      </c>
      <c r="B22" s="68" t="s">
        <v>59</v>
      </c>
      <c r="C22" s="68"/>
    </row>
    <row r="23" spans="1:3" x14ac:dyDescent="0.25">
      <c r="A23" s="3" t="s">
        <v>51</v>
      </c>
      <c r="B23" s="99" t="s">
        <v>60</v>
      </c>
      <c r="C23" s="99"/>
    </row>
  </sheetData>
  <sheetProtection selectLockedCells="1"/>
  <mergeCells count="15">
    <mergeCell ref="A2:C3"/>
    <mergeCell ref="C10:C11"/>
    <mergeCell ref="A8:B8"/>
    <mergeCell ref="B23:C23"/>
    <mergeCell ref="A5:C5"/>
    <mergeCell ref="A12:C12"/>
    <mergeCell ref="A15:A16"/>
    <mergeCell ref="B15:B16"/>
    <mergeCell ref="C15:C16"/>
    <mergeCell ref="A7:C7"/>
    <mergeCell ref="A10:A11"/>
    <mergeCell ref="B22:C22"/>
    <mergeCell ref="A6:B6"/>
    <mergeCell ref="A9:B9"/>
    <mergeCell ref="B10:B11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Nepokretna mreža</vt:lpstr>
      <vt:lpstr>Rekapitulacija</vt:lpstr>
      <vt:lpstr>'Nepokretna mreža'!Ispis_naslova</vt:lpstr>
    </vt:vector>
  </TitlesOfParts>
  <Company>HZZO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Miroslavić Saša</dc:creator>
  <cp:lastModifiedBy>Biljana Smiljanić</cp:lastModifiedBy>
  <cp:lastPrinted>2021-03-25T09:30:47Z</cp:lastPrinted>
  <dcterms:created xsi:type="dcterms:W3CDTF">2013-02-05T12:23:51Z</dcterms:created>
  <dcterms:modified xsi:type="dcterms:W3CDTF">2021-03-25T09:33:47Z</dcterms:modified>
</cp:coreProperties>
</file>